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Dpto Prescripcion\2022_SISTEMAS IMPER\1.1.1 CUBIERTAS\CPT\Veh\1. BCTVA_web\"/>
    </mc:Choice>
  </mc:AlternateContent>
  <bookViews>
    <workbookView xWindow="240" yWindow="45" windowWidth="18855" windowHeight="11985"/>
  </bookViews>
  <sheets>
    <sheet name="Hoja 1" sheetId="1" r:id="rId1"/>
  </sheets>
  <calcPr calcId="152511"/>
</workbook>
</file>

<file path=xl/calcChain.xml><?xml version="1.0" encoding="utf-8"?>
<calcChain xmlns="http://schemas.openxmlformats.org/spreadsheetml/2006/main">
  <c r="M9" i="1" l="1"/>
  <c r="M8" i="1"/>
  <c r="M7" i="1"/>
  <c r="M6" i="1"/>
  <c r="M5" i="1"/>
  <c r="L10" i="1" l="1"/>
  <c r="M10" i="1" s="1"/>
  <c r="L11" i="1" s="1"/>
  <c r="M11" i="1" s="1"/>
  <c r="L12" i="1" l="1"/>
  <c r="M12" i="1" s="1"/>
  <c r="M13" i="1" s="1"/>
</calcChain>
</file>

<file path=xl/sharedStrings.xml><?xml version="1.0" encoding="utf-8"?>
<sst xmlns="http://schemas.openxmlformats.org/spreadsheetml/2006/main" count="45" uniqueCount="38">
  <si>
    <t>BCTVA</t>
  </si>
  <si>
    <t>Código</t>
  </si>
  <si>
    <t>Tipo</t>
  </si>
  <si>
    <t>Ud</t>
  </si>
  <si>
    <t>Resumen</t>
  </si>
  <si>
    <t>Cantidad</t>
  </si>
  <si>
    <t>Precio (€)</t>
  </si>
  <si>
    <t>Importe (€)</t>
  </si>
  <si>
    <t>Partida</t>
  </si>
  <si>
    <t>m²</t>
  </si>
  <si>
    <t>Material</t>
  </si>
  <si>
    <t>kg</t>
  </si>
  <si>
    <t>Material</t>
  </si>
  <si>
    <t>m²</t>
  </si>
  <si>
    <t>Lámina de betún modificado con elastómero SBS, LBM(SBS)-30-FV, POLITABER VEL 30 "CHOVA", masa nominal 3 kg/m², con armadura de fieltro de fibra de vidrio de 60 g/m², de superficie no protegida. Según UNE-EN 13707.</t>
  </si>
  <si>
    <t>Material</t>
  </si>
  <si>
    <t>m²</t>
  </si>
  <si>
    <t>Mano de obra</t>
  </si>
  <si>
    <t>h</t>
  </si>
  <si>
    <t>Mano de obra</t>
  </si>
  <si>
    <t>h</t>
  </si>
  <si>
    <t>%</t>
  </si>
  <si>
    <t>%</t>
  </si>
  <si>
    <t>Costes directos complementarios</t>
  </si>
  <si>
    <t>%</t>
  </si>
  <si>
    <t>Puntos singulares. Materiales y mano de obra</t>
  </si>
  <si>
    <t>SISTEMA</t>
  </si>
  <si>
    <t>Sin clasificar</t>
  </si>
  <si>
    <t>Costes indirectos</t>
  </si>
  <si>
    <t>ABI</t>
  </si>
  <si>
    <t>AAI</t>
  </si>
  <si>
    <t>55025E</t>
  </si>
  <si>
    <t>CUBIERTA PLANA. TRANSITABLE PARA TRÁFICO DE VEHÍCULOS. BCTVA CHOVA</t>
  </si>
  <si>
    <t>Lámina de betún modificado con elastómero SBS, LBM(SBS)-48-FP, POLITABER PARKING 48 "CHOVA", masa nominal 4,8 kg/m², con armadura de fieltro de poliéster de alto gramaje y acabado exterior en  fieltro de poliéster  antipunzonante, de superficie no protegida. Según UNE-EN 13707.</t>
  </si>
  <si>
    <t>Formación de cubierta plana transitable, no ventilada, con solado fijo, tipo convencional, pendiente del 1% al 5%, sin limitación en rampas, para tráfico rodado, compuesta de los siguientes elementos: formación de pendientes y capa de mortero de regularización según exigencias del proyecto (no incluido); IMPRIMACIÓN: 0,3 kg/m2 emulsión asfáltica aniónica con cargas tipo EB SUPERMUL, "CHOVA"; IMPERMEABILIZACIÓN: tipo bicapa, adherida, compuesta por: lámina de betún modificado con elastómero SBS, LBM(SBS)-30-FV, POLITABER VEL 30 "CHOVA", con armadura de fieltro de fibra de vidrio, de superficie no protegida, adherida al soporte con soplete  y  lámina de betún modificado con elastómero SBS, LBM(SBS)-48-FP, POLITABER PARKING 48 "CHOVA", con armadura de fieltro de poliéster de alto gramaje y acabado exterior en  fieltro de poliéster antipunzonante, de superficie no protegida, adherida a la anterior con soplete de llama, sin coincidir sus juntas; CAPA DE PROTECCIÓN: aglomerado asfáltico vertido en caliente (no incluido) previo riego asfáltico (no incluido) sobre la lámina POLITABER PARKING 48 "CHOVA". Incluso parte proporcional de refuerzos en puntos singulares tales como: JUNTA DE DILATACIÓN ESTRUCTURAL compuesta por: dos bandas de adherencia, de lámina POLITABER BANDA 33 "CHOVA", previa imprimación con SUPERMUL, "CHOVA"; banda de refuerzo de 50 cm de anchura, POLITABER COMBI 40 "CHOVA", formando un fuelle sin adherir en la zona de la junta; cordón de relleno ChovASTAR Mastic 25 "CHOVA", de 25 mm de diámetro; y banda de terminación de 33 cm de anchura, POLITABER PARKING 48 "CHOVA", soldada a la impermeabilización, formando un fuelle sin adherir en la zona de la junta;  ENCUENTRO DE PARAMENTO VERTICAL, mediante un retranqueo perimetral y zócalo de protección (no incluidos) compuesta por: escocia o chaflán de mortero, imprimación 0,3 kg/m2 SUPERMUL en paramentos, banda de refuerzo de 33 cm de anchura centrada sobre la junta, POLITABER BANDA 33 "CHOVA" y remate con banda de terminación  con lámina POLITABER PARKING 48 "CHOVA" , de superficie no protegida, ambas soldadas sobre el paramento imprimado en una altura no inferior a 20 cm desde la protección de la cubierta,  acabado con un revestimiento de rodapié (no incluido); ENCUENTRO CON SUMIDERO vertical, realizando un rebaje en el soporte alrededor del sumidero de 6 a 8 mm, en el que se recibirá la impermeabilización formada por: piezas de refuerzo de, POLITABER COMBI 40 "CHOVA", sumidero sifónico de caucho EPDM, de salida vertical de diámetro adecuado, CAZOLETA SIFÓNICA “CHOVA” y refuerzos y piezas accesorias prefabricadas en RESTO DE PUNTOS SINGULARES COMO ESQUINAS, ELEMENTOS SALIENTES, JUNTAS DE DILATACIÓN DEL SOPORTE, ... Canaletas lineales de recogida de aguas no incluidas.  Productos con Marcado CE y detalles de punto singular según UNE 104401:2013.Medida la superficie realmente ejecutada en proyección horizontal.</t>
  </si>
  <si>
    <t>Emulsión asfáltica aniónica con cargas tipo EB SUPERMUL 25, "CHOVA"</t>
  </si>
  <si>
    <t>Oficial 1ª aplicador de láminas impermeabilizantes</t>
  </si>
  <si>
    <t>Ayudante aplicador de láminas impermeabilizantes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</si>
</sst>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6" x14ac:knownFonts="1">
    <font>
      <sz val="12"/>
      <color rgb="FF000000"/>
      <name val="Verdana"/>
      <family val="2"/>
    </font>
    <font>
      <b/>
      <sz val="9.9499999999999993"/>
      <color rgb="FF000000"/>
      <name val="Arial"/>
      <family val="2"/>
    </font>
    <font>
      <sz val="8"/>
      <color rgb="FF000000"/>
      <name val="Arial"/>
      <family val="2"/>
    </font>
    <font>
      <b/>
      <sz val="9"/>
      <color rgb="FF000000"/>
      <name val="Arial"/>
      <family val="2"/>
    </font>
    <font>
      <b/>
      <sz val="8"/>
      <color rgb="FF000000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 tint="0.399975585192419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3"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164" fontId="2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right" vertical="top" wrapText="1"/>
    </xf>
    <xf numFmtId="0" fontId="0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2" borderId="0" xfId="0" applyFont="1" applyFill="1" applyAlignment="1">
      <alignment horizontal="left" vertical="center"/>
    </xf>
    <xf numFmtId="0" fontId="1" fillId="2" borderId="0" xfId="0" applyFont="1" applyFill="1" applyAlignment="1">
      <alignment vertical="top" wrapText="1"/>
    </xf>
    <xf numFmtId="0" fontId="1" fillId="2" borderId="0" xfId="0" applyFont="1" applyFill="1" applyAlignment="1">
      <alignment horizontal="right" vertical="top" wrapText="1"/>
    </xf>
    <xf numFmtId="0" fontId="2" fillId="2" borderId="0" xfId="0" applyFont="1" applyFill="1" applyAlignment="1">
      <alignment horizontal="right" vertical="top" wrapText="1"/>
    </xf>
    <xf numFmtId="0" fontId="2" fillId="2" borderId="0" xfId="0" applyFont="1" applyFill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0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/>
    </xf>
    <xf numFmtId="0" fontId="4" fillId="3" borderId="1" xfId="0" applyFont="1" applyFill="1" applyBorder="1" applyAlignment="1">
      <alignment horizontal="left" vertical="top" wrapText="1"/>
    </xf>
    <xf numFmtId="0" fontId="0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right" vertical="top" wrapText="1"/>
    </xf>
    <xf numFmtId="4" fontId="4" fillId="3" borderId="1" xfId="0" applyNumberFormat="1" applyFont="1" applyFill="1" applyBorder="1" applyAlignment="1">
      <alignment horizontal="right" vertical="top" wrapText="1"/>
    </xf>
    <xf numFmtId="0" fontId="2" fillId="0" borderId="0" xfId="0" applyFont="1" applyAlignment="1">
      <alignment horizontal="justify" vertical="top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justify" vertical="top" wrapText="1"/>
    </xf>
    <xf numFmtId="0" fontId="5" fillId="0" borderId="0" xfId="0" applyFont="1" applyAlignment="1">
      <alignment horizontal="justify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tabSelected="1" zoomScale="120" zoomScaleNormal="120" workbookViewId="0">
      <selection activeCell="D5" sqref="D5:J5"/>
    </sheetView>
  </sheetViews>
  <sheetFormatPr baseColWidth="10" defaultRowHeight="15" x14ac:dyDescent="0.2"/>
  <cols>
    <col min="1" max="1" width="7.3984375" customWidth="1"/>
    <col min="2" max="2" width="6.8984375" bestFit="1" customWidth="1"/>
    <col min="3" max="3" width="3.09765625" customWidth="1"/>
    <col min="4" max="4" width="17.69921875" customWidth="1"/>
    <col min="5" max="5" width="10.296875" customWidth="1"/>
    <col min="6" max="6" width="5.59765625" customWidth="1"/>
    <col min="7" max="7" width="6.5" bestFit="1" customWidth="1"/>
    <col min="8" max="8" width="5.3984375" bestFit="1" customWidth="1"/>
    <col min="9" max="9" width="4.8984375" customWidth="1"/>
    <col min="10" max="10" width="6.19921875" customWidth="1"/>
    <col min="11" max="11" width="8.19921875" customWidth="1"/>
    <col min="12" max="12" width="8.09765625" customWidth="1"/>
    <col min="13" max="13" width="8.19921875" customWidth="1"/>
  </cols>
  <sheetData>
    <row r="1" spans="1:13" ht="17.850000000000001" customHeight="1" x14ac:dyDescent="0.2">
      <c r="A1" s="7"/>
      <c r="B1" s="7"/>
      <c r="C1" s="8"/>
      <c r="D1" s="8"/>
      <c r="E1" s="8"/>
      <c r="F1" s="8"/>
      <c r="G1" s="9" t="s">
        <v>26</v>
      </c>
      <c r="H1" s="8" t="s">
        <v>0</v>
      </c>
      <c r="I1" s="8"/>
      <c r="J1" s="8"/>
      <c r="K1" s="8"/>
      <c r="L1" s="10"/>
      <c r="M1" s="11"/>
    </row>
    <row r="2" spans="1:13" ht="16.7" customHeight="1" x14ac:dyDescent="0.2">
      <c r="A2" s="12" t="s">
        <v>1</v>
      </c>
      <c r="B2" s="12" t="s">
        <v>2</v>
      </c>
      <c r="C2" s="12" t="s">
        <v>3</v>
      </c>
      <c r="D2" s="12" t="s">
        <v>4</v>
      </c>
      <c r="E2" s="13"/>
      <c r="F2" s="13"/>
      <c r="G2" s="13"/>
      <c r="H2" s="13"/>
      <c r="I2" s="13"/>
      <c r="J2" s="13"/>
      <c r="K2" s="14" t="s">
        <v>5</v>
      </c>
      <c r="L2" s="14" t="s">
        <v>6</v>
      </c>
      <c r="M2" s="14" t="s">
        <v>7</v>
      </c>
    </row>
    <row r="3" spans="1:13" ht="15.4" customHeight="1" x14ac:dyDescent="0.2">
      <c r="A3" s="2" t="s">
        <v>0</v>
      </c>
      <c r="B3" s="1" t="s">
        <v>8</v>
      </c>
      <c r="C3" s="1" t="s">
        <v>9</v>
      </c>
      <c r="D3" s="21" t="s">
        <v>32</v>
      </c>
      <c r="E3" s="21"/>
      <c r="F3" s="21"/>
      <c r="G3" s="21"/>
      <c r="H3" s="21"/>
      <c r="I3" s="21"/>
      <c r="J3" s="21"/>
      <c r="K3" s="3"/>
      <c r="L3" s="4"/>
      <c r="M3" s="4"/>
    </row>
    <row r="4" spans="1:13" ht="223.5" customHeight="1" x14ac:dyDescent="0.2">
      <c r="A4" s="5"/>
      <c r="B4" s="5"/>
      <c r="C4" s="5"/>
      <c r="D4" s="22" t="s">
        <v>34</v>
      </c>
      <c r="E4" s="22"/>
      <c r="F4" s="22"/>
      <c r="G4" s="22"/>
      <c r="H4" s="22"/>
      <c r="I4" s="22"/>
      <c r="J4" s="22"/>
      <c r="K4" s="22"/>
      <c r="L4" s="22"/>
      <c r="M4" s="22"/>
    </row>
    <row r="5" spans="1:13" ht="15.2" customHeight="1" x14ac:dyDescent="0.2">
      <c r="A5" s="1" t="s">
        <v>31</v>
      </c>
      <c r="B5" s="1" t="s">
        <v>10</v>
      </c>
      <c r="C5" s="1" t="s">
        <v>11</v>
      </c>
      <c r="D5" s="19" t="s">
        <v>35</v>
      </c>
      <c r="E5" s="19"/>
      <c r="F5" s="19"/>
      <c r="G5" s="19"/>
      <c r="H5" s="19"/>
      <c r="I5" s="19"/>
      <c r="J5" s="19"/>
      <c r="K5" s="3">
        <v>0.3</v>
      </c>
      <c r="L5" s="3">
        <v>1.79</v>
      </c>
      <c r="M5" s="4">
        <f>ROUND(K5*L5,2)</f>
        <v>0.54</v>
      </c>
    </row>
    <row r="6" spans="1:13" ht="24.75" customHeight="1" x14ac:dyDescent="0.2">
      <c r="A6" s="1">
        <v>31060</v>
      </c>
      <c r="B6" s="1" t="s">
        <v>12</v>
      </c>
      <c r="C6" s="1" t="s">
        <v>13</v>
      </c>
      <c r="D6" s="19" t="s">
        <v>14</v>
      </c>
      <c r="E6" s="19"/>
      <c r="F6" s="19"/>
      <c r="G6" s="19"/>
      <c r="H6" s="19"/>
      <c r="I6" s="19"/>
      <c r="J6" s="19"/>
      <c r="K6" s="3">
        <v>1.1000000000000001</v>
      </c>
      <c r="L6" s="3">
        <v>4.22</v>
      </c>
      <c r="M6" s="4">
        <f>ROUND(K6*L6,2)</f>
        <v>4.6399999999999997</v>
      </c>
    </row>
    <row r="7" spans="1:13" ht="37.5" customHeight="1" x14ac:dyDescent="0.2">
      <c r="A7" s="1">
        <v>37610</v>
      </c>
      <c r="B7" s="1" t="s">
        <v>15</v>
      </c>
      <c r="C7" s="1" t="s">
        <v>16</v>
      </c>
      <c r="D7" s="22" t="s">
        <v>33</v>
      </c>
      <c r="E7" s="22"/>
      <c r="F7" s="22"/>
      <c r="G7" s="22"/>
      <c r="H7" s="22"/>
      <c r="I7" s="22"/>
      <c r="J7" s="22"/>
      <c r="K7" s="3">
        <v>1.1000000000000001</v>
      </c>
      <c r="L7" s="3">
        <v>7.95</v>
      </c>
      <c r="M7" s="4">
        <f>ROUND(K7*L7,2)</f>
        <v>8.75</v>
      </c>
    </row>
    <row r="8" spans="1:13" ht="24.4" customHeight="1" x14ac:dyDescent="0.2">
      <c r="A8" s="1" t="s">
        <v>30</v>
      </c>
      <c r="B8" s="1" t="s">
        <v>17</v>
      </c>
      <c r="C8" s="1" t="s">
        <v>18</v>
      </c>
      <c r="D8" s="19" t="s">
        <v>36</v>
      </c>
      <c r="E8" s="19"/>
      <c r="F8" s="19"/>
      <c r="G8" s="19"/>
      <c r="H8" s="19"/>
      <c r="I8" s="19"/>
      <c r="J8" s="19"/>
      <c r="K8" s="3">
        <v>0.23200000000000001</v>
      </c>
      <c r="L8" s="3">
        <v>19.93</v>
      </c>
      <c r="M8" s="4">
        <f>ROUND(K8*L8,2)</f>
        <v>4.62</v>
      </c>
    </row>
    <row r="9" spans="1:13" ht="24.4" customHeight="1" thickBot="1" x14ac:dyDescent="0.25">
      <c r="A9" s="1" t="s">
        <v>29</v>
      </c>
      <c r="B9" s="1" t="s">
        <v>19</v>
      </c>
      <c r="C9" s="1" t="s">
        <v>20</v>
      </c>
      <c r="D9" s="19" t="s">
        <v>37</v>
      </c>
      <c r="E9" s="19"/>
      <c r="F9" s="19"/>
      <c r="G9" s="19"/>
      <c r="H9" s="19"/>
      <c r="I9" s="19"/>
      <c r="J9" s="19"/>
      <c r="K9" s="3">
        <v>0.23200000000000001</v>
      </c>
      <c r="L9" s="3">
        <v>18.920000000000002</v>
      </c>
      <c r="M9" s="4">
        <f>ROUND(K9*L9,2)</f>
        <v>4.3899999999999997</v>
      </c>
    </row>
    <row r="10" spans="1:13" ht="15.2" customHeight="1" thickBot="1" x14ac:dyDescent="0.25">
      <c r="A10" s="1" t="s">
        <v>21</v>
      </c>
      <c r="B10" s="1" t="s">
        <v>27</v>
      </c>
      <c r="C10" s="1" t="s">
        <v>22</v>
      </c>
      <c r="D10" s="19" t="s">
        <v>23</v>
      </c>
      <c r="E10" s="19"/>
      <c r="F10" s="19"/>
      <c r="G10" s="19"/>
      <c r="H10" s="19"/>
      <c r="I10" s="19"/>
      <c r="J10" s="19"/>
      <c r="K10" s="3">
        <v>2</v>
      </c>
      <c r="L10" s="3">
        <f>SUM(M5:M9)</f>
        <v>22.94</v>
      </c>
      <c r="M10" s="4">
        <f>ROUND((K10*L10)/100,2)</f>
        <v>0.46</v>
      </c>
    </row>
    <row r="11" spans="1:13" ht="15.2" customHeight="1" x14ac:dyDescent="0.2">
      <c r="A11" s="1" t="s">
        <v>21</v>
      </c>
      <c r="B11" s="1" t="s">
        <v>27</v>
      </c>
      <c r="C11" s="1" t="s">
        <v>24</v>
      </c>
      <c r="D11" s="19" t="s">
        <v>25</v>
      </c>
      <c r="E11" s="19"/>
      <c r="F11" s="19"/>
      <c r="G11" s="19"/>
      <c r="H11" s="19"/>
      <c r="I11" s="19"/>
      <c r="J11" s="19"/>
      <c r="K11" s="3">
        <v>10</v>
      </c>
      <c r="L11" s="3">
        <f>SUM(M5:M10)</f>
        <v>23.400000000000002</v>
      </c>
      <c r="M11" s="4">
        <f>ROUND((K11*L11)/100,2)</f>
        <v>2.34</v>
      </c>
    </row>
    <row r="12" spans="1:13" ht="15.2" customHeight="1" x14ac:dyDescent="0.2">
      <c r="A12" s="1" t="s">
        <v>21</v>
      </c>
      <c r="B12" s="1" t="s">
        <v>27</v>
      </c>
      <c r="C12" s="1" t="s">
        <v>21</v>
      </c>
      <c r="D12" s="20" t="s">
        <v>28</v>
      </c>
      <c r="E12" s="20"/>
      <c r="F12" s="20"/>
      <c r="G12" s="20"/>
      <c r="H12" s="20"/>
      <c r="I12" s="20"/>
      <c r="J12" s="20"/>
      <c r="K12" s="3">
        <v>3</v>
      </c>
      <c r="L12" s="3">
        <f>SUM(M5:M11)</f>
        <v>25.740000000000002</v>
      </c>
      <c r="M12" s="4">
        <f>(K12/100)*L12</f>
        <v>0.7722</v>
      </c>
    </row>
    <row r="13" spans="1:13" ht="15.4" customHeight="1" x14ac:dyDescent="0.2">
      <c r="A13" s="6"/>
      <c r="B13" s="6"/>
      <c r="C13" s="6"/>
      <c r="D13" s="15" t="s">
        <v>0</v>
      </c>
      <c r="E13" s="16"/>
      <c r="F13" s="16"/>
      <c r="G13" s="16"/>
      <c r="H13" s="16"/>
      <c r="I13" s="16"/>
      <c r="J13" s="16"/>
      <c r="K13" s="17"/>
      <c r="L13" s="18"/>
      <c r="M13" s="18">
        <f>SUM(M5:M12)</f>
        <v>26.512200000000004</v>
      </c>
    </row>
  </sheetData>
  <mergeCells count="10">
    <mergeCell ref="D3:J3"/>
    <mergeCell ref="D4:M4"/>
    <mergeCell ref="D5:J5"/>
    <mergeCell ref="D6:J6"/>
    <mergeCell ref="D7:J7"/>
    <mergeCell ref="D8:J8"/>
    <mergeCell ref="D9:J9"/>
    <mergeCell ref="D10:J10"/>
    <mergeCell ref="D11:J11"/>
    <mergeCell ref="D12:J12"/>
  </mergeCells>
  <pageMargins left="0.62007900000000005" right="0.472441" top="0.472441" bottom="0.472441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Neus Sifres Pelegero</cp:lastModifiedBy>
  <dcterms:modified xsi:type="dcterms:W3CDTF">2022-01-21T11:42:47Z</dcterms:modified>
</cp:coreProperties>
</file>